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nitiatives_Projects\Website\"/>
    </mc:Choice>
  </mc:AlternateContent>
  <xr:revisionPtr revIDLastSave="0" documentId="8_{E01F34E7-02BB-47AF-90C8-B7B1EC10FB11}" xr6:coauthVersionLast="44" xr6:coauthVersionMax="44" xr10:uidLastSave="{00000000-0000-0000-0000-000000000000}"/>
  <bookViews>
    <workbookView xWindow="-120" yWindow="-120" windowWidth="20730" windowHeight="11160" xr2:uid="{7C13AAC6-12ED-43B1-9BDE-9D57BB3E6650}"/>
  </bookViews>
  <sheets>
    <sheet name="Sheet1" sheetId="1" r:id="rId1"/>
  </sheets>
  <definedNames>
    <definedName name="_xlnm.Print_Area" localSheetId="0">Sheet1!$A$1:$H$31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27" i="1"/>
  <c r="B13" i="1"/>
  <c r="C11" i="1"/>
  <c r="F13" i="1"/>
  <c r="F20" i="1"/>
  <c r="E11" i="1"/>
  <c r="F22" i="1" l="1"/>
  <c r="G9" i="1"/>
  <c r="F27" i="1" s="1"/>
  <c r="C23" i="1"/>
  <c r="E23" i="1" s="1"/>
  <c r="C18" i="1"/>
  <c r="E18" i="1" s="1"/>
  <c r="C19" i="1"/>
  <c r="E19" i="1" s="1"/>
  <c r="C17" i="1"/>
  <c r="B20" i="1"/>
  <c r="B22" i="1" s="1"/>
  <c r="B25" i="1" s="1"/>
  <c r="C13" i="1"/>
  <c r="G23" i="1" l="1"/>
  <c r="G19" i="1"/>
  <c r="E17" i="1"/>
  <c r="E20" i="1" s="1"/>
  <c r="G18" i="1"/>
  <c r="G11" i="1"/>
  <c r="G13" i="1" s="1"/>
  <c r="G17" i="1"/>
  <c r="E13" i="1"/>
  <c r="C20" i="1"/>
  <c r="C22" i="1" s="1"/>
  <c r="C25" i="1" s="1"/>
  <c r="G20" i="1" l="1"/>
  <c r="G22" i="1" s="1"/>
  <c r="E22" i="1"/>
  <c r="E25" i="1" s="1"/>
  <c r="E29" i="1" s="1"/>
  <c r="G25" i="1" l="1"/>
  <c r="F25" i="1" s="1"/>
  <c r="F29" i="1" s="1"/>
  <c r="G29" i="1" l="1"/>
  <c r="C29" i="1"/>
  <c r="B27" i="1"/>
  <c r="B29" i="1" s="1"/>
</calcChain>
</file>

<file path=xl/sharedStrings.xml><?xml version="1.0" encoding="utf-8"?>
<sst xmlns="http://schemas.openxmlformats.org/spreadsheetml/2006/main" count="36" uniqueCount="33">
  <si>
    <t>Revenue (collected)</t>
  </si>
  <si>
    <t>Normal</t>
  </si>
  <si>
    <t>Cost of Materials</t>
  </si>
  <si>
    <t>Gross Profit</t>
  </si>
  <si>
    <t>Overhead Expenses</t>
  </si>
  <si>
    <t>Staff</t>
  </si>
  <si>
    <t>Rent</t>
  </si>
  <si>
    <t>Other</t>
  </si>
  <si>
    <t>Total Non OD Overhead Exp</t>
  </si>
  <si>
    <t>Cash Flow before OD Exp</t>
  </si>
  <si>
    <t>No cost Reduction</t>
  </si>
  <si>
    <t>Managed Cost Reduction</t>
  </si>
  <si>
    <t>Defer 3 mos. or make partial payment subject to landlord negotiation</t>
  </si>
  <si>
    <t>Look for savings, no CE, no travel, etc.</t>
  </si>
  <si>
    <t>$700k is a one OD practice. Reduce OD days from 7 to 5</t>
  </si>
  <si>
    <t>Practice with Reduced Revenues</t>
  </si>
  <si>
    <t>Cost self limits. Less patients, less materials sold</t>
  </si>
  <si>
    <t>Ratios</t>
  </si>
  <si>
    <t>$</t>
  </si>
  <si>
    <t>Reduced Revenues</t>
  </si>
  <si>
    <t>Staff layoff 2 FTEs or reduce all employees schedules to accomplish similar savings. Gauge to revenue reduction and practice need</t>
  </si>
  <si>
    <t xml:space="preserve">EBITDA - Practice Cash Flow before debt payments and owner distributions </t>
  </si>
  <si>
    <t>Interactive to Size to Your Practice</t>
  </si>
  <si>
    <t>Annual Basis.  For 3 month impact divide Practice Cash Flow (bottom line) by 12, then multiply by 3.</t>
  </si>
  <si>
    <t>Use to help determine actual and planned cash flow impact at various practice revenue levels</t>
  </si>
  <si>
    <t>This spreadsheet is to help determine the cash flow impact of revenue reduction and testing of various expense reductions to preserve practice cash flow. It is a tool to help practice owners develop their own plan and is not management advice.</t>
  </si>
  <si>
    <t>Ask lender for temporary interest only or payment abatement</t>
  </si>
  <si>
    <t>OD Exp (includes owners at associate wage level)</t>
  </si>
  <si>
    <t>Debt payments (per annum)</t>
  </si>
  <si>
    <t>Practice Cash Flow (available for distribution)</t>
  </si>
  <si>
    <t>Enter data in red cells only, % entries will translate to $</t>
  </si>
  <si>
    <t>If you find an error, please notify  me at bschultz@visionone.org. I will fix &amp; republish.</t>
  </si>
  <si>
    <r>
      <t xml:space="preserve">Examples of a Hypothetical Plan Action Items </t>
    </r>
    <r>
      <rPr>
        <b/>
        <sz val="11"/>
        <color rgb="FFFF0000"/>
        <rFont val="Calibri"/>
        <family val="2"/>
        <scheme val="minor"/>
      </rPr>
      <t>/ Or add own comment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</si>
</sst>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6" fillId="0" borderId="6" xfId="1" applyNumberFormat="1" applyFont="1" applyBorder="1" applyProtection="1">
      <protection locked="0"/>
    </xf>
    <xf numFmtId="164" fontId="6" fillId="0" borderId="9" xfId="1" applyNumberFormat="1" applyFont="1" applyBorder="1" applyProtection="1">
      <protection locked="0"/>
    </xf>
    <xf numFmtId="9" fontId="6" fillId="0" borderId="7" xfId="2" applyFont="1" applyBorder="1" applyProtection="1">
      <protection locked="0"/>
    </xf>
    <xf numFmtId="164" fontId="3" fillId="0" borderId="0" xfId="1" applyNumberFormat="1" applyFont="1" applyAlignment="1" applyProtection="1">
      <alignment horizontal="center"/>
    </xf>
    <xf numFmtId="9" fontId="0" fillId="0" borderId="0" xfId="2" applyFont="1" applyProtection="1"/>
    <xf numFmtId="164" fontId="4" fillId="0" borderId="0" xfId="1" applyNumberFormat="1" applyFont="1" applyAlignment="1" applyProtection="1">
      <alignment horizontal="left"/>
    </xf>
    <xf numFmtId="164" fontId="0" fillId="0" borderId="0" xfId="1" applyNumberFormat="1" applyFont="1" applyProtection="1"/>
    <xf numFmtId="164" fontId="5" fillId="0" borderId="0" xfId="1" applyNumberFormat="1" applyFont="1" applyAlignment="1" applyProtection="1">
      <alignment horizontal="left"/>
    </xf>
    <xf numFmtId="164" fontId="2" fillId="0" borderId="0" xfId="1" applyNumberFormat="1" applyFont="1" applyProtection="1"/>
    <xf numFmtId="164" fontId="0" fillId="0" borderId="0" xfId="1" applyNumberFormat="1" applyFont="1" applyAlignment="1" applyProtection="1">
      <alignment wrapText="1"/>
    </xf>
    <xf numFmtId="9" fontId="2" fillId="0" borderId="1" xfId="2" applyFont="1" applyBorder="1" applyAlignment="1" applyProtection="1">
      <alignment horizontal="centerContinuous"/>
    </xf>
    <xf numFmtId="164" fontId="0" fillId="0" borderId="2" xfId="1" applyNumberFormat="1" applyFont="1" applyBorder="1" applyAlignment="1" applyProtection="1">
      <alignment horizontal="centerContinuous"/>
    </xf>
    <xf numFmtId="9" fontId="0" fillId="0" borderId="3" xfId="2" applyFont="1" applyBorder="1" applyAlignment="1" applyProtection="1">
      <alignment horizontal="centerContinuous"/>
    </xf>
    <xf numFmtId="164" fontId="2" fillId="0" borderId="4" xfId="1" applyNumberFormat="1" applyFont="1" applyBorder="1" applyAlignment="1" applyProtection="1">
      <alignment horizontal="center"/>
    </xf>
    <xf numFmtId="9" fontId="0" fillId="0" borderId="5" xfId="2" applyFont="1" applyBorder="1" applyAlignment="1" applyProtection="1">
      <alignment horizontal="centerContinuous"/>
    </xf>
    <xf numFmtId="164" fontId="0" fillId="0" borderId="6" xfId="1" applyNumberFormat="1" applyFont="1" applyBorder="1" applyAlignment="1" applyProtection="1">
      <alignment horizontal="centerContinuous"/>
    </xf>
    <xf numFmtId="164" fontId="0" fillId="0" borderId="4" xfId="1" applyNumberFormat="1" applyFont="1" applyBorder="1" applyAlignment="1" applyProtection="1">
      <alignment horizontal="center" wrapText="1"/>
    </xf>
    <xf numFmtId="9" fontId="0" fillId="0" borderId="1" xfId="2" applyFont="1" applyBorder="1" applyProtection="1"/>
    <xf numFmtId="164" fontId="0" fillId="0" borderId="9" xfId="1" applyNumberFormat="1" applyFont="1" applyBorder="1" applyProtection="1"/>
    <xf numFmtId="9" fontId="0" fillId="0" borderId="5" xfId="2" applyFont="1" applyBorder="1" applyProtection="1"/>
    <xf numFmtId="164" fontId="0" fillId="0" borderId="8" xfId="1" applyNumberFormat="1" applyFont="1" applyBorder="1" applyProtection="1"/>
    <xf numFmtId="9" fontId="2" fillId="0" borderId="5" xfId="2" applyFont="1" applyBorder="1" applyProtection="1"/>
    <xf numFmtId="164" fontId="2" fillId="0" borderId="6" xfId="1" applyNumberFormat="1" applyFont="1" applyBorder="1" applyProtection="1"/>
    <xf numFmtId="164" fontId="0" fillId="0" borderId="10" xfId="1" applyNumberFormat="1" applyFont="1" applyBorder="1" applyProtection="1"/>
    <xf numFmtId="164" fontId="2" fillId="0" borderId="9" xfId="1" applyNumberFormat="1" applyFont="1" applyBorder="1" applyProtection="1"/>
    <xf numFmtId="164" fontId="0" fillId="0" borderId="6" xfId="1" applyNumberFormat="1" applyFont="1" applyBorder="1" applyProtection="1"/>
    <xf numFmtId="9" fontId="0" fillId="0" borderId="7" xfId="2" applyFont="1" applyBorder="1" applyProtection="1"/>
    <xf numFmtId="164" fontId="0" fillId="0" borderId="2" xfId="1" applyNumberFormat="1" applyFont="1" applyBorder="1" applyProtection="1"/>
    <xf numFmtId="164" fontId="0" fillId="0" borderId="4" xfId="1" applyNumberFormat="1" applyFont="1" applyBorder="1" applyProtection="1"/>
    <xf numFmtId="37" fontId="6" fillId="0" borderId="8" xfId="1" applyNumberFormat="1" applyFont="1" applyBorder="1" applyProtection="1">
      <protection locked="0"/>
    </xf>
    <xf numFmtId="164" fontId="0" fillId="0" borderId="0" xfId="1" applyNumberFormat="1" applyFont="1" applyAlignment="1" applyProtection="1">
      <alignment horizontal="center"/>
    </xf>
    <xf numFmtId="164" fontId="6" fillId="0" borderId="8" xfId="1" applyNumberFormat="1" applyFont="1" applyBorder="1" applyProtection="1">
      <protection locked="0"/>
    </xf>
    <xf numFmtId="164" fontId="0" fillId="0" borderId="10" xfId="1" applyNumberFormat="1" applyFont="1" applyBorder="1" applyAlignment="1" applyProtection="1">
      <alignment horizontal="center"/>
    </xf>
    <xf numFmtId="9" fontId="7" fillId="0" borderId="7" xfId="2" applyFont="1" applyBorder="1" applyProtection="1"/>
    <xf numFmtId="164" fontId="0" fillId="0" borderId="5" xfId="1" applyNumberFormat="1" applyFont="1" applyBorder="1" applyAlignment="1" applyProtection="1">
      <alignment horizontal="center"/>
    </xf>
    <xf numFmtId="164" fontId="0" fillId="0" borderId="6" xfId="1" applyNumberFormat="1" applyFont="1" applyBorder="1" applyAlignment="1" applyProtection="1">
      <alignment horizontal="center"/>
    </xf>
    <xf numFmtId="9" fontId="0" fillId="0" borderId="5" xfId="2" applyFont="1" applyBorder="1" applyAlignment="1" applyProtection="1">
      <alignment horizontal="center"/>
    </xf>
    <xf numFmtId="164" fontId="0" fillId="0" borderId="6" xfId="1" applyNumberFormat="1" applyFont="1" applyBorder="1" applyAlignment="1" applyProtection="1">
      <alignment horizontal="center" wrapText="1"/>
    </xf>
    <xf numFmtId="9" fontId="7" fillId="0" borderId="7" xfId="2" applyNumberFormat="1" applyFont="1" applyBorder="1" applyProtection="1"/>
    <xf numFmtId="164" fontId="8" fillId="0" borderId="0" xfId="1" applyNumberFormat="1" applyFont="1" applyProtection="1"/>
    <xf numFmtId="164" fontId="0" fillId="0" borderId="10" xfId="1" applyNumberFormat="1" applyFont="1" applyBorder="1" applyAlignment="1" applyProtection="1">
      <alignment horizontal="center"/>
      <protection locked="0"/>
    </xf>
    <xf numFmtId="164" fontId="0" fillId="0" borderId="10" xfId="1" applyNumberFormat="1" applyFont="1" applyBorder="1" applyProtection="1">
      <protection locked="0"/>
    </xf>
    <xf numFmtId="164" fontId="0" fillId="0" borderId="10" xfId="1" applyNumberFormat="1" applyFont="1" applyBorder="1" applyAlignment="1" applyProtection="1">
      <alignment wrapText="1"/>
      <protection locked="0"/>
    </xf>
    <xf numFmtId="164" fontId="0" fillId="0" borderId="11" xfId="1" applyNumberFormat="1" applyFont="1" applyBorder="1" applyProtection="1">
      <protection locked="0"/>
    </xf>
    <xf numFmtId="164" fontId="0" fillId="0" borderId="0" xfId="1" applyNumberFormat="1" applyFont="1" applyAlignment="1" applyProtection="1">
      <alignment wrapText="1"/>
    </xf>
    <xf numFmtId="0" fontId="0" fillId="0" borderId="0" xfId="0" applyAlignment="1" applyProtection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3399"/>
      <color rgb="FF0000FF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25401</xdr:rowOff>
    </xdr:from>
    <xdr:to>
      <xdr:col>7</xdr:col>
      <xdr:colOff>3263900</xdr:colOff>
      <xdr:row>2</xdr:row>
      <xdr:rowOff>155503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9AB755-902C-492D-A057-20BDE19A4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8400" y="25401"/>
          <a:ext cx="2768600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1F9E-E375-4245-A420-09960651740D}">
  <sheetPr>
    <pageSetUpPr fitToPage="1"/>
  </sheetPr>
  <dimension ref="A1:H31"/>
  <sheetViews>
    <sheetView tabSelected="1" zoomScaleNormal="100" workbookViewId="0">
      <selection activeCell="B11" sqref="B11"/>
    </sheetView>
  </sheetViews>
  <sheetFormatPr defaultColWidth="8.7109375" defaultRowHeight="15" x14ac:dyDescent="0.25"/>
  <cols>
    <col min="1" max="1" width="43.140625" style="7" customWidth="1"/>
    <col min="2" max="2" width="8.5703125" style="5" customWidth="1"/>
    <col min="3" max="3" width="12.5703125" style="7" customWidth="1"/>
    <col min="4" max="4" width="2.140625" style="7" customWidth="1"/>
    <col min="5" max="5" width="12.5703125" style="7" customWidth="1"/>
    <col min="6" max="6" width="8.5703125" style="5" customWidth="1"/>
    <col min="7" max="7" width="12.5703125" style="7" customWidth="1"/>
    <col min="8" max="8" width="61.5703125" style="7" customWidth="1"/>
    <col min="9" max="16384" width="8.7109375" style="7"/>
  </cols>
  <sheetData>
    <row r="1" spans="1:8" ht="21" x14ac:dyDescent="0.35">
      <c r="A1" s="4" t="s">
        <v>15</v>
      </c>
      <c r="C1" s="6" t="s">
        <v>22</v>
      </c>
    </row>
    <row r="3" spans="1:8" ht="15.75" x14ac:dyDescent="0.25">
      <c r="A3" s="8" t="s">
        <v>24</v>
      </c>
    </row>
    <row r="4" spans="1:8" x14ac:dyDescent="0.25">
      <c r="A4" s="7" t="s">
        <v>23</v>
      </c>
      <c r="H4" s="40" t="s">
        <v>31</v>
      </c>
    </row>
    <row r="5" spans="1:8" x14ac:dyDescent="0.25">
      <c r="A5" s="7" t="s">
        <v>30</v>
      </c>
    </row>
    <row r="6" spans="1:8" x14ac:dyDescent="0.25">
      <c r="B6" s="11" t="s">
        <v>1</v>
      </c>
      <c r="C6" s="12"/>
      <c r="E6" s="11" t="s">
        <v>19</v>
      </c>
      <c r="F6" s="13"/>
      <c r="G6" s="12"/>
      <c r="H6" s="14" t="s">
        <v>32</v>
      </c>
    </row>
    <row r="7" spans="1:8" ht="30" customHeight="1" x14ac:dyDescent="0.25">
      <c r="B7" s="15"/>
      <c r="C7" s="16"/>
      <c r="E7" s="17" t="s">
        <v>10</v>
      </c>
      <c r="F7" s="18" t="s">
        <v>11</v>
      </c>
      <c r="G7" s="12"/>
      <c r="H7" s="19"/>
    </row>
    <row r="8" spans="1:8" s="31" customFormat="1" x14ac:dyDescent="0.25">
      <c r="B8" s="35" t="s">
        <v>17</v>
      </c>
      <c r="C8" s="36" t="s">
        <v>18</v>
      </c>
      <c r="E8" s="33" t="s">
        <v>18</v>
      </c>
      <c r="F8" s="37" t="s">
        <v>17</v>
      </c>
      <c r="G8" s="38" t="s">
        <v>18</v>
      </c>
      <c r="H8" s="41"/>
    </row>
    <row r="9" spans="1:8" x14ac:dyDescent="0.25">
      <c r="A9" s="7" t="s">
        <v>0</v>
      </c>
      <c r="B9" s="20">
        <v>1</v>
      </c>
      <c r="C9" s="1">
        <v>1000000</v>
      </c>
      <c r="E9" s="2">
        <v>700000</v>
      </c>
      <c r="F9" s="20">
        <v>1</v>
      </c>
      <c r="G9" s="26">
        <f>E9</f>
        <v>700000</v>
      </c>
      <c r="H9" s="42"/>
    </row>
    <row r="10" spans="1:8" x14ac:dyDescent="0.25">
      <c r="B10" s="27"/>
      <c r="C10" s="21"/>
      <c r="E10" s="24"/>
      <c r="F10" s="27"/>
      <c r="G10" s="21"/>
      <c r="H10" s="42"/>
    </row>
    <row r="11" spans="1:8" x14ac:dyDescent="0.25">
      <c r="A11" s="7" t="s">
        <v>2</v>
      </c>
      <c r="B11" s="3">
        <v>0.3</v>
      </c>
      <c r="C11" s="21">
        <f>C9*B11</f>
        <v>300000</v>
      </c>
      <c r="E11" s="24">
        <f>E9*F11</f>
        <v>210000</v>
      </c>
      <c r="F11" s="34">
        <f>B11</f>
        <v>0.3</v>
      </c>
      <c r="G11" s="21">
        <f>G9*F11</f>
        <v>210000</v>
      </c>
      <c r="H11" s="42" t="s">
        <v>16</v>
      </c>
    </row>
    <row r="12" spans="1:8" x14ac:dyDescent="0.25">
      <c r="B12" s="27"/>
      <c r="C12" s="21"/>
      <c r="E12" s="24"/>
      <c r="F12" s="27"/>
      <c r="G12" s="21"/>
      <c r="H12" s="42"/>
    </row>
    <row r="13" spans="1:8" x14ac:dyDescent="0.25">
      <c r="A13" s="9" t="s">
        <v>3</v>
      </c>
      <c r="B13" s="22">
        <f>B9-B11</f>
        <v>0.7</v>
      </c>
      <c r="C13" s="23">
        <f>C9-C11</f>
        <v>700000</v>
      </c>
      <c r="E13" s="25">
        <f t="shared" ref="E13" si="0">E9-E11</f>
        <v>490000</v>
      </c>
      <c r="F13" s="22">
        <f>F9-F11</f>
        <v>0.7</v>
      </c>
      <c r="G13" s="23">
        <f>G9-G11</f>
        <v>490000</v>
      </c>
      <c r="H13" s="42"/>
    </row>
    <row r="14" spans="1:8" x14ac:dyDescent="0.25">
      <c r="B14" s="27"/>
      <c r="C14" s="21"/>
      <c r="E14" s="24"/>
      <c r="F14" s="27"/>
      <c r="G14" s="21"/>
      <c r="H14" s="42"/>
    </row>
    <row r="15" spans="1:8" x14ac:dyDescent="0.25">
      <c r="B15" s="27"/>
      <c r="C15" s="21"/>
      <c r="E15" s="24"/>
      <c r="F15" s="27"/>
      <c r="G15" s="21"/>
      <c r="H15" s="42"/>
    </row>
    <row r="16" spans="1:8" x14ac:dyDescent="0.25">
      <c r="A16" s="7" t="s">
        <v>4</v>
      </c>
      <c r="B16" s="27"/>
      <c r="C16" s="21"/>
      <c r="E16" s="24"/>
      <c r="F16" s="27"/>
      <c r="G16" s="21"/>
      <c r="H16" s="42"/>
    </row>
    <row r="17" spans="1:8" ht="45" x14ac:dyDescent="0.25">
      <c r="A17" s="7" t="s">
        <v>5</v>
      </c>
      <c r="B17" s="3">
        <v>0.22</v>
      </c>
      <c r="C17" s="21">
        <f>C$9*B17</f>
        <v>220000</v>
      </c>
      <c r="E17" s="24">
        <f>C17</f>
        <v>220000</v>
      </c>
      <c r="F17" s="3">
        <v>0.22</v>
      </c>
      <c r="G17" s="21">
        <f>G9*F17</f>
        <v>154000</v>
      </c>
      <c r="H17" s="43" t="s">
        <v>20</v>
      </c>
    </row>
    <row r="18" spans="1:8" x14ac:dyDescent="0.25">
      <c r="A18" s="7" t="s">
        <v>6</v>
      </c>
      <c r="B18" s="3">
        <v>0.08</v>
      </c>
      <c r="C18" s="21">
        <f t="shared" ref="C18:C19" si="1">C$9*B18</f>
        <v>80000</v>
      </c>
      <c r="E18" s="24">
        <f>C18</f>
        <v>80000</v>
      </c>
      <c r="F18" s="3">
        <v>0.08</v>
      </c>
      <c r="G18" s="21">
        <f>G9*F18</f>
        <v>56000</v>
      </c>
      <c r="H18" s="42" t="s">
        <v>12</v>
      </c>
    </row>
    <row r="19" spans="1:8" x14ac:dyDescent="0.25">
      <c r="A19" s="7" t="s">
        <v>7</v>
      </c>
      <c r="B19" s="3">
        <v>0.1</v>
      </c>
      <c r="C19" s="21">
        <f t="shared" si="1"/>
        <v>100000</v>
      </c>
      <c r="E19" s="24">
        <f>C19</f>
        <v>100000</v>
      </c>
      <c r="F19" s="3">
        <v>0.1</v>
      </c>
      <c r="G19" s="21">
        <f>G9*F19</f>
        <v>70000</v>
      </c>
      <c r="H19" s="42" t="s">
        <v>13</v>
      </c>
    </row>
    <row r="20" spans="1:8" x14ac:dyDescent="0.25">
      <c r="A20" s="7" t="s">
        <v>8</v>
      </c>
      <c r="B20" s="20">
        <f>SUM(B17:B19)</f>
        <v>0.4</v>
      </c>
      <c r="C20" s="26">
        <f>SUM(C17:C19)</f>
        <v>400000</v>
      </c>
      <c r="E20" s="19">
        <f>SUM(E17:E19)</f>
        <v>400000</v>
      </c>
      <c r="F20" s="20">
        <f>SUM(F17:F19)</f>
        <v>0.4</v>
      </c>
      <c r="G20" s="26">
        <f>SUM(G17:G19)</f>
        <v>280000</v>
      </c>
      <c r="H20" s="42"/>
    </row>
    <row r="21" spans="1:8" x14ac:dyDescent="0.25">
      <c r="B21" s="27"/>
      <c r="C21" s="21"/>
      <c r="E21" s="24"/>
      <c r="F21" s="27"/>
      <c r="G21" s="21"/>
      <c r="H21" s="42"/>
    </row>
    <row r="22" spans="1:8" x14ac:dyDescent="0.25">
      <c r="A22" s="7" t="s">
        <v>9</v>
      </c>
      <c r="B22" s="27">
        <f>B13-B20</f>
        <v>0.29999999999999993</v>
      </c>
      <c r="C22" s="21">
        <f>C13-C20</f>
        <v>300000</v>
      </c>
      <c r="E22" s="24">
        <f>E13-E20</f>
        <v>90000</v>
      </c>
      <c r="F22" s="27">
        <f>F13-F20</f>
        <v>0.29999999999999993</v>
      </c>
      <c r="G22" s="21">
        <f>G13-G20</f>
        <v>210000</v>
      </c>
      <c r="H22" s="42"/>
    </row>
    <row r="23" spans="1:8" x14ac:dyDescent="0.25">
      <c r="A23" s="7" t="s">
        <v>27</v>
      </c>
      <c r="B23" s="3">
        <v>0.15</v>
      </c>
      <c r="C23" s="21">
        <f>B23*C9</f>
        <v>150000</v>
      </c>
      <c r="E23" s="24">
        <f>C23</f>
        <v>150000</v>
      </c>
      <c r="F23" s="3">
        <v>0.15</v>
      </c>
      <c r="G23" s="21">
        <f>G9*F23</f>
        <v>105000</v>
      </c>
      <c r="H23" s="42" t="s">
        <v>14</v>
      </c>
    </row>
    <row r="24" spans="1:8" x14ac:dyDescent="0.25">
      <c r="B24" s="20"/>
      <c r="C24" s="26"/>
      <c r="E24" s="19"/>
      <c r="F24" s="20"/>
      <c r="G24" s="26"/>
      <c r="H24" s="42"/>
    </row>
    <row r="25" spans="1:8" ht="29.1" customHeight="1" x14ac:dyDescent="0.25">
      <c r="A25" s="10" t="s">
        <v>21</v>
      </c>
      <c r="B25" s="27">
        <f>B22-B23</f>
        <v>0.14999999999999994</v>
      </c>
      <c r="C25" s="21">
        <f>C22-C23</f>
        <v>150000</v>
      </c>
      <c r="E25" s="24">
        <f>E22-E23</f>
        <v>-60000</v>
      </c>
      <c r="F25" s="27">
        <f>G25/G9</f>
        <v>0.15</v>
      </c>
      <c r="G25" s="21">
        <f>G22-G23</f>
        <v>105000</v>
      </c>
      <c r="H25" s="42"/>
    </row>
    <row r="26" spans="1:8" x14ac:dyDescent="0.25">
      <c r="B26" s="27"/>
      <c r="C26" s="21"/>
      <c r="E26" s="24"/>
      <c r="F26" s="27"/>
      <c r="G26" s="21"/>
      <c r="H26" s="42"/>
    </row>
    <row r="27" spans="1:8" x14ac:dyDescent="0.25">
      <c r="A27" s="7" t="s">
        <v>28</v>
      </c>
      <c r="B27" s="34">
        <f>C27/C9</f>
        <v>0.03</v>
      </c>
      <c r="C27" s="32">
        <v>30000</v>
      </c>
      <c r="E27" s="24">
        <f>C27</f>
        <v>30000</v>
      </c>
      <c r="F27" s="39">
        <f>G27/G9</f>
        <v>0</v>
      </c>
      <c r="G27" s="30">
        <v>0</v>
      </c>
      <c r="H27" s="42" t="s">
        <v>26</v>
      </c>
    </row>
    <row r="28" spans="1:8" x14ac:dyDescent="0.25">
      <c r="B28" s="27"/>
      <c r="C28" s="21"/>
      <c r="E28" s="24"/>
      <c r="F28" s="27"/>
      <c r="G28" s="21"/>
      <c r="H28" s="42"/>
    </row>
    <row r="29" spans="1:8" x14ac:dyDescent="0.25">
      <c r="A29" s="7" t="s">
        <v>29</v>
      </c>
      <c r="B29" s="18">
        <f>B25-B27</f>
        <v>0.11999999999999994</v>
      </c>
      <c r="C29" s="28">
        <f>C25-C27</f>
        <v>120000</v>
      </c>
      <c r="E29" s="29">
        <f>E25-E27</f>
        <v>-90000</v>
      </c>
      <c r="F29" s="18">
        <f>F25-F27</f>
        <v>0.15</v>
      </c>
      <c r="G29" s="28">
        <f t="shared" ref="G29" si="2">G25-G27</f>
        <v>105000</v>
      </c>
      <c r="H29" s="44"/>
    </row>
    <row r="31" spans="1:8" ht="27.6" customHeight="1" x14ac:dyDescent="0.25">
      <c r="A31" s="45" t="s">
        <v>25</v>
      </c>
      <c r="B31" s="46"/>
      <c r="C31" s="46"/>
      <c r="D31" s="46"/>
      <c r="E31" s="46"/>
      <c r="F31" s="46"/>
      <c r="G31" s="46"/>
      <c r="H31" s="46"/>
    </row>
  </sheetData>
  <sheetProtection algorithmName="SHA-512" hashValue="1s2ndM2Tw6vLBXiWnBeWcuhA+xAriS/qMceTSJY+XuURpcLlj28l+/YGmcpAaHVu+ULO8c5gndRsXbZSHzLqMw==" saltValue="7ikIJUN9WzI600gccCNB9w==" spinCount="100000" sheet="1" objects="1" scenarios="1" selectLockedCells="1"/>
  <mergeCells count="1">
    <mergeCell ref="A31:H31"/>
  </mergeCells>
  <pageMargins left="0.7" right="0.7" top="0.75" bottom="0.75" header="0.3" footer="0.3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Schultz</dc:creator>
  <cp:lastModifiedBy>Shayla Dones</cp:lastModifiedBy>
  <cp:lastPrinted>2020-03-19T20:51:11Z</cp:lastPrinted>
  <dcterms:created xsi:type="dcterms:W3CDTF">2020-03-17T20:59:29Z</dcterms:created>
  <dcterms:modified xsi:type="dcterms:W3CDTF">2020-03-19T23:03:59Z</dcterms:modified>
</cp:coreProperties>
</file>